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<sst xmlns="http://schemas.openxmlformats.org/spreadsheetml/2006/main" count="78" uniqueCount="33">
  <si>
    <t>Chlístovice</t>
  </si>
  <si>
    <t>plochy</t>
  </si>
  <si>
    <t>pozemky RD</t>
  </si>
  <si>
    <t xml:space="preserve"> * 0,8</t>
  </si>
  <si>
    <t>počet</t>
  </si>
  <si>
    <t>obyv.</t>
  </si>
  <si>
    <t>Chroustkov</t>
  </si>
  <si>
    <t>CELKEM</t>
  </si>
  <si>
    <t>přírůstek</t>
  </si>
  <si>
    <t>výhled</t>
  </si>
  <si>
    <t>zastavit.plochy</t>
  </si>
  <si>
    <t>m2</t>
  </si>
  <si>
    <t>prům. velikost</t>
  </si>
  <si>
    <t>pozemku RD</t>
  </si>
  <si>
    <t>poč.obyv.</t>
  </si>
  <si>
    <t>odhad</t>
  </si>
  <si>
    <t>na 1 RD</t>
  </si>
  <si>
    <t>Zdeslavice</t>
  </si>
  <si>
    <t>Všesoky</t>
  </si>
  <si>
    <t>Kralice a Kraličky</t>
  </si>
  <si>
    <t>Krsovice</t>
  </si>
  <si>
    <t>typ</t>
  </si>
  <si>
    <t>BV</t>
  </si>
  <si>
    <t>Vernýřov</t>
  </si>
  <si>
    <t>SV</t>
  </si>
  <si>
    <t>Pivnisko</t>
  </si>
  <si>
    <t>Žandov</t>
  </si>
  <si>
    <t>OBEC CELKEM</t>
  </si>
  <si>
    <t>pro bydlení</t>
  </si>
  <si>
    <t>dle návrhu územního plánu</t>
  </si>
  <si>
    <t>SLDB</t>
  </si>
  <si>
    <t>nových RD</t>
  </si>
  <si>
    <t>((2030))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</si>
</sst>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 horizontal="center"/>
    </xf>
    <xf numFmtId="3" fontId="19" fillId="0" borderId="12" xfId="0" applyNumberFormat="1" applyFont="1" applyBorder="1" applyAlignment="1">
      <alignment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/>
    </xf>
    <xf numFmtId="3" fontId="19" fillId="0" borderId="22" xfId="0" applyNumberFormat="1" applyFont="1" applyBorder="1" applyAlignment="1">
      <alignment/>
    </xf>
    <xf numFmtId="3" fontId="19" fillId="0" borderId="22" xfId="0" applyNumberFormat="1" applyFont="1" applyBorder="1" applyAlignment="1">
      <alignment horizontal="center"/>
    </xf>
    <xf numFmtId="0" fontId="19" fillId="0" borderId="15" xfId="0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/>
    </xf>
    <xf numFmtId="0" fontId="0" fillId="0" borderId="23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26" xfId="0" applyNumberFormat="1" applyBorder="1" applyAlignment="1">
      <alignment horizontal="center"/>
    </xf>
    <xf numFmtId="3" fontId="0" fillId="0" borderId="27" xfId="0" applyNumberFormat="1" applyBorder="1" applyAlignment="1">
      <alignment/>
    </xf>
    <xf numFmtId="0" fontId="19" fillId="0" borderId="12" xfId="0" applyFont="1" applyBorder="1" applyAlignment="1">
      <alignment horizontal="center"/>
    </xf>
    <xf numFmtId="0" fontId="0" fillId="0" borderId="28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2" max="2" width="15.28125" style="0" customWidth="1"/>
    <col min="3" max="3" width="14.57421875" style="0" customWidth="1"/>
    <col min="4" max="4" width="6.8515625" style="1" customWidth="1"/>
    <col min="5" max="5" width="14.8515625" style="0" customWidth="1"/>
    <col min="6" max="6" width="13.57421875" style="0" customWidth="1"/>
    <col min="7" max="7" width="12.8515625" style="0" customWidth="1"/>
    <col min="8" max="8" width="10.140625" style="0" customWidth="1"/>
    <col min="9" max="9" width="11.421875" style="0" customWidth="1"/>
  </cols>
  <sheetData>
    <row r="1" ht="15.75" thickBot="1"/>
    <row r="2" spans="3:12" ht="15">
      <c r="C2" s="14" t="s">
        <v>29</v>
      </c>
      <c r="D2" s="15"/>
      <c r="E2" s="15"/>
      <c r="F2" s="15"/>
      <c r="G2" s="15"/>
      <c r="H2" s="15"/>
      <c r="I2" s="15"/>
      <c r="J2" s="15" t="s">
        <v>30</v>
      </c>
      <c r="K2" s="15"/>
      <c r="L2" s="16"/>
    </row>
    <row r="3" spans="3:12" ht="15">
      <c r="C3" s="17" t="s">
        <v>10</v>
      </c>
      <c r="D3" s="5" t="s">
        <v>21</v>
      </c>
      <c r="E3" s="12" t="s">
        <v>3</v>
      </c>
      <c r="F3" s="5" t="s">
        <v>12</v>
      </c>
      <c r="G3" s="12" t="s">
        <v>4</v>
      </c>
      <c r="H3" s="5" t="s">
        <v>14</v>
      </c>
      <c r="I3" s="12" t="s">
        <v>8</v>
      </c>
      <c r="J3" s="5" t="s">
        <v>14</v>
      </c>
      <c r="K3" s="12" t="s">
        <v>14</v>
      </c>
      <c r="L3" s="6" t="s">
        <v>14</v>
      </c>
    </row>
    <row r="4" spans="3:12" ht="15">
      <c r="C4" s="18" t="s">
        <v>28</v>
      </c>
      <c r="D4" s="5" t="s">
        <v>1</v>
      </c>
      <c r="E4" s="13" t="s">
        <v>2</v>
      </c>
      <c r="F4" s="5" t="s">
        <v>13</v>
      </c>
      <c r="G4" s="13" t="s">
        <v>31</v>
      </c>
      <c r="H4" s="5" t="s">
        <v>16</v>
      </c>
      <c r="I4" s="13" t="s">
        <v>5</v>
      </c>
      <c r="J4" s="5">
        <v>2001</v>
      </c>
      <c r="K4" s="13">
        <v>2011</v>
      </c>
      <c r="L4" s="6" t="s">
        <v>9</v>
      </c>
    </row>
    <row r="5" spans="3:12" ht="15.75" thickBot="1">
      <c r="C5" s="19" t="s">
        <v>11</v>
      </c>
      <c r="D5" s="7"/>
      <c r="E5" s="20" t="s">
        <v>11</v>
      </c>
      <c r="F5" s="7" t="s">
        <v>11</v>
      </c>
      <c r="G5" s="20"/>
      <c r="H5" s="7"/>
      <c r="I5" s="20"/>
      <c r="J5" s="7"/>
      <c r="K5" s="20" t="s">
        <v>15</v>
      </c>
      <c r="L5" s="35" t="s">
        <v>32</v>
      </c>
    </row>
    <row r="6" spans="3:12" ht="9" customHeight="1" thickBot="1">
      <c r="C6" s="1"/>
      <c r="E6" s="1"/>
      <c r="F6" s="1"/>
      <c r="G6" s="1"/>
      <c r="H6" s="1"/>
      <c r="I6" s="1"/>
      <c r="J6" s="1"/>
      <c r="K6" s="1"/>
      <c r="L6" s="1"/>
    </row>
    <row r="7" spans="2:12" ht="15">
      <c r="B7" s="24" t="s">
        <v>0</v>
      </c>
      <c r="C7" s="25">
        <v>3250</v>
      </c>
      <c r="D7" s="26" t="s">
        <v>22</v>
      </c>
      <c r="E7" s="25">
        <f>C7*0.8</f>
        <v>2600</v>
      </c>
      <c r="F7" s="25">
        <v>1000</v>
      </c>
      <c r="G7" s="25">
        <f>E7/F7</f>
        <v>2.6</v>
      </c>
      <c r="H7" s="25">
        <v>3</v>
      </c>
      <c r="I7" s="25">
        <f>G7*H7</f>
        <v>7.800000000000001</v>
      </c>
      <c r="J7" s="25"/>
      <c r="K7" s="25"/>
      <c r="L7" s="27"/>
    </row>
    <row r="8" spans="2:12" ht="15">
      <c r="B8" s="28"/>
      <c r="C8" s="9">
        <v>12430</v>
      </c>
      <c r="D8" s="10" t="s">
        <v>22</v>
      </c>
      <c r="E8" s="9">
        <f aca="true" t="shared" si="0" ref="E8:E16">C8*0.8</f>
        <v>9944</v>
      </c>
      <c r="F8" s="9">
        <v>1000</v>
      </c>
      <c r="G8" s="9">
        <f aca="true" t="shared" si="1" ref="G8:G16">E8/F8</f>
        <v>9.944</v>
      </c>
      <c r="H8" s="9">
        <v>3</v>
      </c>
      <c r="I8" s="9">
        <f aca="true" t="shared" si="2" ref="I8:I16">G8*H8</f>
        <v>29.832</v>
      </c>
      <c r="J8" s="9"/>
      <c r="K8" s="9"/>
      <c r="L8" s="29"/>
    </row>
    <row r="9" spans="2:12" ht="15">
      <c r="B9" s="28"/>
      <c r="C9" s="9">
        <v>2023</v>
      </c>
      <c r="D9" s="10" t="s">
        <v>22</v>
      </c>
      <c r="E9" s="9">
        <f t="shared" si="0"/>
        <v>1618.4</v>
      </c>
      <c r="F9" s="9">
        <v>1000</v>
      </c>
      <c r="G9" s="9">
        <f t="shared" si="1"/>
        <v>1.6184</v>
      </c>
      <c r="H9" s="9">
        <v>3</v>
      </c>
      <c r="I9" s="9">
        <f t="shared" si="2"/>
        <v>4.8552</v>
      </c>
      <c r="J9" s="9"/>
      <c r="K9" s="9"/>
      <c r="L9" s="29"/>
    </row>
    <row r="10" spans="2:12" ht="15">
      <c r="B10" s="28"/>
      <c r="C10" s="9">
        <v>1895</v>
      </c>
      <c r="D10" s="10" t="s">
        <v>22</v>
      </c>
      <c r="E10" s="9">
        <f t="shared" si="0"/>
        <v>1516</v>
      </c>
      <c r="F10" s="9">
        <v>1000</v>
      </c>
      <c r="G10" s="9">
        <f t="shared" si="1"/>
        <v>1.516</v>
      </c>
      <c r="H10" s="9">
        <v>3</v>
      </c>
      <c r="I10" s="9">
        <f t="shared" si="2"/>
        <v>4.548</v>
      </c>
      <c r="J10" s="9"/>
      <c r="K10" s="9"/>
      <c r="L10" s="29"/>
    </row>
    <row r="11" spans="2:12" ht="15">
      <c r="B11" s="28"/>
      <c r="C11" s="9">
        <v>13918</v>
      </c>
      <c r="D11" s="10" t="s">
        <v>22</v>
      </c>
      <c r="E11" s="9">
        <f t="shared" si="0"/>
        <v>11134.400000000001</v>
      </c>
      <c r="F11" s="9">
        <v>1000</v>
      </c>
      <c r="G11" s="9">
        <f t="shared" si="1"/>
        <v>11.134400000000001</v>
      </c>
      <c r="H11" s="9">
        <v>3</v>
      </c>
      <c r="I11" s="9">
        <f t="shared" si="2"/>
        <v>33.403200000000005</v>
      </c>
      <c r="J11" s="9"/>
      <c r="K11" s="9"/>
      <c r="L11" s="29"/>
    </row>
    <row r="12" spans="2:12" ht="15">
      <c r="B12" s="28"/>
      <c r="C12" s="9">
        <v>16722</v>
      </c>
      <c r="D12" s="10" t="s">
        <v>22</v>
      </c>
      <c r="E12" s="9">
        <f t="shared" si="0"/>
        <v>13377.6</v>
      </c>
      <c r="F12" s="9">
        <v>1000</v>
      </c>
      <c r="G12" s="9">
        <f t="shared" si="1"/>
        <v>13.377600000000001</v>
      </c>
      <c r="H12" s="9">
        <v>3</v>
      </c>
      <c r="I12" s="9">
        <f t="shared" si="2"/>
        <v>40.1328</v>
      </c>
      <c r="J12" s="9"/>
      <c r="K12" s="9"/>
      <c r="L12" s="29"/>
    </row>
    <row r="13" spans="2:12" ht="15">
      <c r="B13" s="28"/>
      <c r="C13" s="9">
        <v>18473</v>
      </c>
      <c r="D13" s="10" t="s">
        <v>22</v>
      </c>
      <c r="E13" s="9">
        <f t="shared" si="0"/>
        <v>14778.400000000001</v>
      </c>
      <c r="F13" s="9">
        <v>1000</v>
      </c>
      <c r="G13" s="9">
        <f t="shared" si="1"/>
        <v>14.778400000000001</v>
      </c>
      <c r="H13" s="9">
        <v>3</v>
      </c>
      <c r="I13" s="9">
        <f t="shared" si="2"/>
        <v>44.3352</v>
      </c>
      <c r="J13" s="9"/>
      <c r="K13" s="9"/>
      <c r="L13" s="29"/>
    </row>
    <row r="14" spans="2:12" ht="15">
      <c r="B14" s="28"/>
      <c r="C14" s="9">
        <v>26483</v>
      </c>
      <c r="D14" s="10" t="s">
        <v>22</v>
      </c>
      <c r="E14" s="9">
        <f t="shared" si="0"/>
        <v>21186.4</v>
      </c>
      <c r="F14" s="9">
        <v>1000</v>
      </c>
      <c r="G14" s="9">
        <f t="shared" si="1"/>
        <v>21.186400000000003</v>
      </c>
      <c r="H14" s="9">
        <v>3</v>
      </c>
      <c r="I14" s="9">
        <f t="shared" si="2"/>
        <v>63.559200000000004</v>
      </c>
      <c r="J14" s="9"/>
      <c r="K14" s="9"/>
      <c r="L14" s="29"/>
    </row>
    <row r="15" spans="2:12" ht="15">
      <c r="B15" s="28"/>
      <c r="C15" s="9">
        <v>13743</v>
      </c>
      <c r="D15" s="10" t="s">
        <v>22</v>
      </c>
      <c r="E15" s="9">
        <f t="shared" si="0"/>
        <v>10994.400000000001</v>
      </c>
      <c r="F15" s="9">
        <v>1000</v>
      </c>
      <c r="G15" s="9">
        <f t="shared" si="1"/>
        <v>10.9944</v>
      </c>
      <c r="H15" s="9">
        <v>3</v>
      </c>
      <c r="I15" s="9">
        <f t="shared" si="2"/>
        <v>32.983200000000004</v>
      </c>
      <c r="J15" s="9"/>
      <c r="K15" s="9"/>
      <c r="L15" s="29"/>
    </row>
    <row r="16" spans="2:12" ht="15.75" thickBot="1">
      <c r="B16" s="30"/>
      <c r="C16" s="31">
        <v>4991</v>
      </c>
      <c r="D16" s="32" t="s">
        <v>22</v>
      </c>
      <c r="E16" s="31">
        <f t="shared" si="0"/>
        <v>3992.8</v>
      </c>
      <c r="F16" s="31">
        <v>1000</v>
      </c>
      <c r="G16" s="31">
        <f t="shared" si="1"/>
        <v>3.9928000000000003</v>
      </c>
      <c r="H16" s="31">
        <v>3</v>
      </c>
      <c r="I16" s="31">
        <f t="shared" si="2"/>
        <v>11.9784</v>
      </c>
      <c r="J16" s="31"/>
      <c r="K16" s="31"/>
      <c r="L16" s="33"/>
    </row>
    <row r="17" spans="2:12" s="4" customFormat="1" ht="15">
      <c r="B17" s="21"/>
      <c r="C17" s="22" t="s">
        <v>7</v>
      </c>
      <c r="D17" s="23"/>
      <c r="E17" s="22"/>
      <c r="F17" s="22"/>
      <c r="G17" s="22">
        <f>SUM(G7:G16)</f>
        <v>91.14240000000001</v>
      </c>
      <c r="H17" s="22"/>
      <c r="I17" s="22">
        <f>SUM(I7:I16)</f>
        <v>273.4272</v>
      </c>
      <c r="J17" s="22">
        <v>291</v>
      </c>
      <c r="K17" s="22">
        <v>318</v>
      </c>
      <c r="L17" s="22">
        <f>I17+K17</f>
        <v>591.4272000000001</v>
      </c>
    </row>
    <row r="18" spans="3:12" ht="7.5" customHeight="1" thickBot="1">
      <c r="C18" s="2"/>
      <c r="D18" s="3"/>
      <c r="E18" s="2"/>
      <c r="F18" s="2"/>
      <c r="G18" s="2"/>
      <c r="H18" s="2"/>
      <c r="I18" s="2"/>
      <c r="J18" s="2"/>
      <c r="K18" s="2"/>
      <c r="L18" s="2"/>
    </row>
    <row r="19" spans="2:12" ht="15">
      <c r="B19" s="24" t="s">
        <v>6</v>
      </c>
      <c r="C19" s="25">
        <v>1099</v>
      </c>
      <c r="D19" s="26" t="s">
        <v>22</v>
      </c>
      <c r="E19" s="25">
        <f>C19*0.8</f>
        <v>879.2</v>
      </c>
      <c r="F19" s="25">
        <v>1000</v>
      </c>
      <c r="G19" s="25">
        <f>E19/F19</f>
        <v>0.8792000000000001</v>
      </c>
      <c r="H19" s="25">
        <v>3</v>
      </c>
      <c r="I19" s="25">
        <f>G19*H19</f>
        <v>2.6376000000000004</v>
      </c>
      <c r="J19" s="25"/>
      <c r="K19" s="25"/>
      <c r="L19" s="27"/>
    </row>
    <row r="20" spans="2:12" ht="15.75" thickBot="1">
      <c r="B20" s="30"/>
      <c r="C20" s="31">
        <v>20062</v>
      </c>
      <c r="D20" s="32" t="s">
        <v>22</v>
      </c>
      <c r="E20" s="31">
        <f>C20*0.8</f>
        <v>16049.6</v>
      </c>
      <c r="F20" s="31">
        <v>1000</v>
      </c>
      <c r="G20" s="31">
        <f>E20/F20</f>
        <v>16.0496</v>
      </c>
      <c r="H20" s="31">
        <v>3</v>
      </c>
      <c r="I20" s="31">
        <f>G20*H20</f>
        <v>48.14880000000001</v>
      </c>
      <c r="J20" s="31"/>
      <c r="K20" s="31"/>
      <c r="L20" s="33"/>
    </row>
    <row r="21" spans="2:12" s="4" customFormat="1" ht="15">
      <c r="B21" s="21"/>
      <c r="C21" s="22" t="s">
        <v>7</v>
      </c>
      <c r="D21" s="23"/>
      <c r="E21" s="22"/>
      <c r="F21" s="22"/>
      <c r="G21" s="22">
        <f>SUM(G19:G20)</f>
        <v>16.928800000000003</v>
      </c>
      <c r="H21" s="22"/>
      <c r="I21" s="22">
        <f>SUM(I19:I20)</f>
        <v>50.78640000000001</v>
      </c>
      <c r="J21" s="22">
        <v>38</v>
      </c>
      <c r="K21" s="22">
        <v>38</v>
      </c>
      <c r="L21" s="22">
        <f>I21+K21</f>
        <v>88.78640000000001</v>
      </c>
    </row>
    <row r="22" spans="3:12" ht="7.5" customHeight="1" thickBot="1">
      <c r="C22" s="2"/>
      <c r="D22" s="3"/>
      <c r="E22" s="2"/>
      <c r="F22" s="2"/>
      <c r="G22" s="2"/>
      <c r="H22" s="2"/>
      <c r="I22" s="2"/>
      <c r="J22" s="2"/>
      <c r="K22" s="2"/>
      <c r="L22" s="2"/>
    </row>
    <row r="23" spans="2:12" ht="15">
      <c r="B23" s="24" t="s">
        <v>17</v>
      </c>
      <c r="C23" s="25">
        <v>1325</v>
      </c>
      <c r="D23" s="26" t="s">
        <v>22</v>
      </c>
      <c r="E23" s="25">
        <f>C23*0.8</f>
        <v>1060</v>
      </c>
      <c r="F23" s="25">
        <v>1000</v>
      </c>
      <c r="G23" s="25">
        <f>E23/F23</f>
        <v>1.06</v>
      </c>
      <c r="H23" s="25">
        <v>3</v>
      </c>
      <c r="I23" s="25">
        <f>G23*H23</f>
        <v>3.18</v>
      </c>
      <c r="J23" s="25"/>
      <c r="K23" s="25"/>
      <c r="L23" s="27"/>
    </row>
    <row r="24" spans="2:12" ht="15.75" thickBot="1">
      <c r="B24" s="30"/>
      <c r="C24" s="31">
        <v>9196</v>
      </c>
      <c r="D24" s="32" t="s">
        <v>22</v>
      </c>
      <c r="E24" s="31">
        <f>C24*0.8</f>
        <v>7356.8</v>
      </c>
      <c r="F24" s="31">
        <v>1000</v>
      </c>
      <c r="G24" s="31">
        <f>E24/F24</f>
        <v>7.3568</v>
      </c>
      <c r="H24" s="31">
        <v>3</v>
      </c>
      <c r="I24" s="31">
        <f>G24*H24</f>
        <v>22.0704</v>
      </c>
      <c r="J24" s="31"/>
      <c r="K24" s="31"/>
      <c r="L24" s="33"/>
    </row>
    <row r="25" spans="2:12" s="4" customFormat="1" ht="15">
      <c r="B25" s="21"/>
      <c r="C25" s="22" t="s">
        <v>7</v>
      </c>
      <c r="D25" s="23"/>
      <c r="E25" s="22"/>
      <c r="F25" s="22"/>
      <c r="G25" s="22">
        <f>SUM(G23:G24)</f>
        <v>8.4168</v>
      </c>
      <c r="H25" s="22"/>
      <c r="I25" s="22">
        <f>SUM(I23:I24)</f>
        <v>25.2504</v>
      </c>
      <c r="J25" s="22">
        <v>72</v>
      </c>
      <c r="K25" s="22">
        <v>72</v>
      </c>
      <c r="L25" s="22">
        <f>I25+K25</f>
        <v>97.2504</v>
      </c>
    </row>
    <row r="26" spans="3:12" ht="6.75" customHeight="1" thickBot="1">
      <c r="C26" s="2"/>
      <c r="D26" s="3"/>
      <c r="E26" s="2"/>
      <c r="F26" s="2"/>
      <c r="G26" s="2"/>
      <c r="H26" s="2"/>
      <c r="I26" s="2"/>
      <c r="J26" s="2"/>
      <c r="K26" s="2"/>
      <c r="L26" s="2"/>
    </row>
    <row r="27" spans="2:12" ht="15">
      <c r="B27" s="24" t="s">
        <v>18</v>
      </c>
      <c r="C27" s="25">
        <v>8101</v>
      </c>
      <c r="D27" s="26" t="s">
        <v>22</v>
      </c>
      <c r="E27" s="25">
        <f>C27*0.8</f>
        <v>6480.8</v>
      </c>
      <c r="F27" s="25">
        <v>1000</v>
      </c>
      <c r="G27" s="25">
        <f>E27/F27</f>
        <v>6.4808</v>
      </c>
      <c r="H27" s="25">
        <v>3</v>
      </c>
      <c r="I27" s="25">
        <f>G27*H27</f>
        <v>19.4424</v>
      </c>
      <c r="J27" s="25"/>
      <c r="K27" s="25"/>
      <c r="L27" s="27"/>
    </row>
    <row r="28" spans="2:12" ht="15.75" thickBot="1">
      <c r="B28" s="30"/>
      <c r="C28" s="31">
        <v>8123</v>
      </c>
      <c r="D28" s="32" t="s">
        <v>22</v>
      </c>
      <c r="E28" s="31">
        <f>C28*0.8</f>
        <v>6498.400000000001</v>
      </c>
      <c r="F28" s="31">
        <v>1000</v>
      </c>
      <c r="G28" s="31">
        <f>E28/F28</f>
        <v>6.4984</v>
      </c>
      <c r="H28" s="31">
        <v>3</v>
      </c>
      <c r="I28" s="31">
        <f>G28*H28</f>
        <v>19.4952</v>
      </c>
      <c r="J28" s="31"/>
      <c r="K28" s="31"/>
      <c r="L28" s="33"/>
    </row>
    <row r="29" spans="2:12" s="4" customFormat="1" ht="15">
      <c r="B29" s="21"/>
      <c r="C29" s="22" t="s">
        <v>7</v>
      </c>
      <c r="D29" s="23"/>
      <c r="E29" s="22"/>
      <c r="F29" s="22"/>
      <c r="G29" s="22">
        <f>SUM(G27:G28)</f>
        <v>12.9792</v>
      </c>
      <c r="H29" s="22"/>
      <c r="I29" s="22">
        <f>SUM(I27:I28)</f>
        <v>38.9376</v>
      </c>
      <c r="J29" s="22">
        <v>14</v>
      </c>
      <c r="K29" s="22">
        <v>14</v>
      </c>
      <c r="L29" s="22">
        <f>I29+K29</f>
        <v>52.9376</v>
      </c>
    </row>
    <row r="30" spans="3:12" ht="7.5" customHeight="1" thickBot="1">
      <c r="C30" s="2"/>
      <c r="D30" s="3"/>
      <c r="E30" s="2"/>
      <c r="F30" s="2"/>
      <c r="G30" s="2"/>
      <c r="H30" s="2"/>
      <c r="I30" s="2"/>
      <c r="J30" s="2"/>
      <c r="K30" s="2"/>
      <c r="L30" s="2"/>
    </row>
    <row r="31" spans="2:12" ht="15">
      <c r="B31" s="24" t="s">
        <v>19</v>
      </c>
      <c r="C31" s="25">
        <v>4074</v>
      </c>
      <c r="D31" s="26" t="s">
        <v>22</v>
      </c>
      <c r="E31" s="25">
        <f>C31*0.8</f>
        <v>3259.2000000000003</v>
      </c>
      <c r="F31" s="25">
        <v>1000</v>
      </c>
      <c r="G31" s="25">
        <f>E31/F31</f>
        <v>3.2592000000000003</v>
      </c>
      <c r="H31" s="25">
        <v>3</v>
      </c>
      <c r="I31" s="25">
        <f>G31*H31</f>
        <v>9.777600000000001</v>
      </c>
      <c r="J31" s="25"/>
      <c r="K31" s="25"/>
      <c r="L31" s="27"/>
    </row>
    <row r="32" spans="2:12" ht="15.75" thickBot="1">
      <c r="B32" s="30"/>
      <c r="C32" s="31">
        <v>10592</v>
      </c>
      <c r="D32" s="32" t="s">
        <v>22</v>
      </c>
      <c r="E32" s="31">
        <f>C32*0.8</f>
        <v>8473.6</v>
      </c>
      <c r="F32" s="31">
        <v>1000</v>
      </c>
      <c r="G32" s="31">
        <f>E32/F32</f>
        <v>8.473600000000001</v>
      </c>
      <c r="H32" s="31">
        <v>3</v>
      </c>
      <c r="I32" s="31">
        <f>G32*H32</f>
        <v>25.420800000000003</v>
      </c>
      <c r="J32" s="31"/>
      <c r="K32" s="31"/>
      <c r="L32" s="33"/>
    </row>
    <row r="33" spans="2:12" s="4" customFormat="1" ht="15">
      <c r="B33" s="21"/>
      <c r="C33" s="22" t="s">
        <v>7</v>
      </c>
      <c r="D33" s="23"/>
      <c r="E33" s="22"/>
      <c r="F33" s="22"/>
      <c r="G33" s="22">
        <f>SUM(G31:G32)</f>
        <v>11.732800000000001</v>
      </c>
      <c r="H33" s="22"/>
      <c r="I33" s="22">
        <f>SUM(I31:I32)</f>
        <v>35.19840000000001</v>
      </c>
      <c r="J33" s="22">
        <v>118</v>
      </c>
      <c r="K33" s="22">
        <v>125</v>
      </c>
      <c r="L33" s="22">
        <f>I33+K33</f>
        <v>160.1984</v>
      </c>
    </row>
    <row r="34" spans="3:12" ht="7.5" customHeight="1" thickBot="1">
      <c r="C34" s="2"/>
      <c r="D34" s="3"/>
      <c r="E34" s="2"/>
      <c r="F34" s="2"/>
      <c r="G34" s="2"/>
      <c r="H34" s="2"/>
      <c r="I34" s="2"/>
      <c r="J34" s="2"/>
      <c r="K34" s="2"/>
      <c r="L34" s="2"/>
    </row>
    <row r="35" spans="2:12" ht="15">
      <c r="B35" s="24" t="s">
        <v>20</v>
      </c>
      <c r="C35" s="25">
        <v>4954</v>
      </c>
      <c r="D35" s="26" t="s">
        <v>22</v>
      </c>
      <c r="E35" s="25">
        <f>C35*0.8</f>
        <v>3963.2000000000003</v>
      </c>
      <c r="F35" s="25">
        <v>1000</v>
      </c>
      <c r="G35" s="25">
        <f>E35/F35</f>
        <v>3.9632</v>
      </c>
      <c r="H35" s="25">
        <v>3</v>
      </c>
      <c r="I35" s="25">
        <f>G35*H35</f>
        <v>11.8896</v>
      </c>
      <c r="J35" s="25"/>
      <c r="K35" s="25"/>
      <c r="L35" s="27"/>
    </row>
    <row r="36" spans="2:12" ht="15">
      <c r="B36" s="28"/>
      <c r="C36" s="9">
        <v>1735</v>
      </c>
      <c r="D36" s="10" t="s">
        <v>22</v>
      </c>
      <c r="E36" s="9">
        <f>C36*0.8</f>
        <v>1388</v>
      </c>
      <c r="F36" s="9">
        <v>1000</v>
      </c>
      <c r="G36" s="9">
        <f>E36/F36</f>
        <v>1.388</v>
      </c>
      <c r="H36" s="9">
        <v>3</v>
      </c>
      <c r="I36" s="9">
        <f>G36*H36</f>
        <v>4.164</v>
      </c>
      <c r="J36" s="9"/>
      <c r="K36" s="9"/>
      <c r="L36" s="29"/>
    </row>
    <row r="37" spans="2:12" ht="15.75" thickBot="1">
      <c r="B37" s="30"/>
      <c r="C37" s="31">
        <v>6408</v>
      </c>
      <c r="D37" s="32" t="s">
        <v>22</v>
      </c>
      <c r="E37" s="31">
        <f>C37*0.8</f>
        <v>5126.400000000001</v>
      </c>
      <c r="F37" s="31">
        <v>1000</v>
      </c>
      <c r="G37" s="31">
        <f>E37/F37</f>
        <v>5.1264</v>
      </c>
      <c r="H37" s="31">
        <v>3</v>
      </c>
      <c r="I37" s="31">
        <f>G37*H37</f>
        <v>15.3792</v>
      </c>
      <c r="J37" s="31"/>
      <c r="K37" s="31"/>
      <c r="L37" s="33"/>
    </row>
    <row r="38" spans="2:12" s="4" customFormat="1" ht="15">
      <c r="B38" s="21"/>
      <c r="C38" s="22" t="s">
        <v>7</v>
      </c>
      <c r="D38" s="23"/>
      <c r="E38" s="22"/>
      <c r="F38" s="22"/>
      <c r="G38" s="22">
        <f>SUM(G35:G37)</f>
        <v>10.4776</v>
      </c>
      <c r="H38" s="22"/>
      <c r="I38" s="22">
        <f>SUM(I35:I37)</f>
        <v>31.4328</v>
      </c>
      <c r="J38" s="22">
        <v>26</v>
      </c>
      <c r="K38" s="22">
        <v>26</v>
      </c>
      <c r="L38" s="22">
        <f>I38+K38</f>
        <v>57.4328</v>
      </c>
    </row>
    <row r="39" spans="3:12" ht="7.5" customHeight="1" thickBot="1">
      <c r="C39" s="2"/>
      <c r="D39" s="3"/>
      <c r="E39" s="2"/>
      <c r="F39" s="2"/>
      <c r="G39" s="2"/>
      <c r="H39" s="2"/>
      <c r="I39" s="2"/>
      <c r="J39" s="2"/>
      <c r="K39" s="2"/>
      <c r="L39" s="2"/>
    </row>
    <row r="40" spans="2:12" ht="15">
      <c r="B40" s="24" t="s">
        <v>23</v>
      </c>
      <c r="C40" s="25">
        <v>5689</v>
      </c>
      <c r="D40" s="26" t="s">
        <v>22</v>
      </c>
      <c r="E40" s="25">
        <f>C40*0.8</f>
        <v>4551.2</v>
      </c>
      <c r="F40" s="25">
        <v>1000</v>
      </c>
      <c r="G40" s="25">
        <f>E40/F40</f>
        <v>4.5512</v>
      </c>
      <c r="H40" s="25">
        <v>3</v>
      </c>
      <c r="I40" s="25">
        <f>G40*H40</f>
        <v>13.653599999999999</v>
      </c>
      <c r="J40" s="25"/>
      <c r="K40" s="25"/>
      <c r="L40" s="27"/>
    </row>
    <row r="41" spans="2:12" ht="15">
      <c r="B41" s="28"/>
      <c r="C41" s="9">
        <v>5458</v>
      </c>
      <c r="D41" s="10" t="s">
        <v>22</v>
      </c>
      <c r="E41" s="9">
        <f>C41*0.8</f>
        <v>4366.400000000001</v>
      </c>
      <c r="F41" s="9">
        <v>1000</v>
      </c>
      <c r="G41" s="9">
        <f>E41/F41</f>
        <v>4.3664000000000005</v>
      </c>
      <c r="H41" s="9">
        <v>3</v>
      </c>
      <c r="I41" s="9">
        <f>G41*H41</f>
        <v>13.099200000000002</v>
      </c>
      <c r="J41" s="9"/>
      <c r="K41" s="9"/>
      <c r="L41" s="29"/>
    </row>
    <row r="42" spans="2:12" ht="15">
      <c r="B42" s="28"/>
      <c r="C42" s="9">
        <v>1388</v>
      </c>
      <c r="D42" s="10" t="s">
        <v>22</v>
      </c>
      <c r="E42" s="9">
        <f>C42*0.8</f>
        <v>1110.4</v>
      </c>
      <c r="F42" s="9">
        <v>1000</v>
      </c>
      <c r="G42" s="9">
        <f>E42/F42</f>
        <v>1.1104</v>
      </c>
      <c r="H42" s="9">
        <v>3</v>
      </c>
      <c r="I42" s="9">
        <f>G42*H42</f>
        <v>3.3312</v>
      </c>
      <c r="J42" s="9"/>
      <c r="K42" s="9"/>
      <c r="L42" s="29"/>
    </row>
    <row r="43" spans="2:12" ht="15.75" thickBot="1">
      <c r="B43" s="30"/>
      <c r="C43" s="31">
        <v>9029</v>
      </c>
      <c r="D43" s="32" t="s">
        <v>24</v>
      </c>
      <c r="E43" s="31">
        <f>C43*0.8</f>
        <v>7223.200000000001</v>
      </c>
      <c r="F43" s="31">
        <v>2000</v>
      </c>
      <c r="G43" s="31">
        <f>E43/F43</f>
        <v>3.6116</v>
      </c>
      <c r="H43" s="31">
        <v>3</v>
      </c>
      <c r="I43" s="31">
        <f>G43*H43</f>
        <v>10.834800000000001</v>
      </c>
      <c r="J43" s="31"/>
      <c r="K43" s="31"/>
      <c r="L43" s="33"/>
    </row>
    <row r="44" spans="2:12" s="4" customFormat="1" ht="15">
      <c r="B44" s="21"/>
      <c r="C44" s="22" t="s">
        <v>7</v>
      </c>
      <c r="D44" s="23"/>
      <c r="E44" s="22"/>
      <c r="F44" s="22"/>
      <c r="G44" s="22">
        <f>SUM(G40:G43)</f>
        <v>13.639600000000002</v>
      </c>
      <c r="H44" s="22"/>
      <c r="I44" s="22">
        <f>SUM(I40:I43)</f>
        <v>40.918800000000005</v>
      </c>
      <c r="J44" s="22">
        <v>28</v>
      </c>
      <c r="K44" s="22">
        <v>28</v>
      </c>
      <c r="L44" s="22">
        <f>I44+K44</f>
        <v>68.9188</v>
      </c>
    </row>
    <row r="45" spans="3:12" ht="7.5" customHeight="1" thickBot="1">
      <c r="C45" s="2"/>
      <c r="D45" s="3"/>
      <c r="E45" s="2"/>
      <c r="F45" s="2"/>
      <c r="G45" s="2"/>
      <c r="H45" s="2"/>
      <c r="I45" s="2"/>
      <c r="J45" s="2"/>
      <c r="K45" s="2"/>
      <c r="L45" s="2"/>
    </row>
    <row r="46" spans="2:12" ht="15">
      <c r="B46" s="24" t="s">
        <v>25</v>
      </c>
      <c r="C46" s="25">
        <v>4811</v>
      </c>
      <c r="D46" s="26" t="s">
        <v>22</v>
      </c>
      <c r="E46" s="25">
        <f>C46*0.8</f>
        <v>3848.8</v>
      </c>
      <c r="F46" s="25">
        <v>1000</v>
      </c>
      <c r="G46" s="25">
        <f>E46/F46</f>
        <v>3.8488</v>
      </c>
      <c r="H46" s="25">
        <v>3</v>
      </c>
      <c r="I46" s="25">
        <f>G46*H46</f>
        <v>11.5464</v>
      </c>
      <c r="J46" s="25"/>
      <c r="K46" s="25"/>
      <c r="L46" s="27"/>
    </row>
    <row r="47" spans="2:12" ht="15">
      <c r="B47" s="28"/>
      <c r="C47" s="9">
        <v>6147</v>
      </c>
      <c r="D47" s="10" t="s">
        <v>22</v>
      </c>
      <c r="E47" s="9">
        <f>C47*0.8</f>
        <v>4917.6</v>
      </c>
      <c r="F47" s="9">
        <v>1000</v>
      </c>
      <c r="G47" s="9">
        <f>E47/F47</f>
        <v>4.9176</v>
      </c>
      <c r="H47" s="9">
        <v>3</v>
      </c>
      <c r="I47" s="9">
        <f>G47*H47</f>
        <v>14.7528</v>
      </c>
      <c r="J47" s="9"/>
      <c r="K47" s="9"/>
      <c r="L47" s="29"/>
    </row>
    <row r="48" spans="2:12" ht="15">
      <c r="B48" s="28"/>
      <c r="C48" s="9">
        <v>7162</v>
      </c>
      <c r="D48" s="10" t="s">
        <v>22</v>
      </c>
      <c r="E48" s="9">
        <f>C48*0.8</f>
        <v>5729.6</v>
      </c>
      <c r="F48" s="9">
        <v>1000</v>
      </c>
      <c r="G48" s="9">
        <f>E48/F48</f>
        <v>5.7296000000000005</v>
      </c>
      <c r="H48" s="9">
        <v>3</v>
      </c>
      <c r="I48" s="9">
        <f>G48*H48</f>
        <v>17.1888</v>
      </c>
      <c r="J48" s="9"/>
      <c r="K48" s="9"/>
      <c r="L48" s="29"/>
    </row>
    <row r="49" spans="2:12" ht="15">
      <c r="B49" s="28"/>
      <c r="C49" s="9">
        <v>4439</v>
      </c>
      <c r="D49" s="10" t="s">
        <v>22</v>
      </c>
      <c r="E49" s="9">
        <f>C49*0.8</f>
        <v>3551.2000000000003</v>
      </c>
      <c r="F49" s="9">
        <v>1000</v>
      </c>
      <c r="G49" s="9">
        <f>E49/F49</f>
        <v>3.5512</v>
      </c>
      <c r="H49" s="9">
        <v>3</v>
      </c>
      <c r="I49" s="9">
        <f>G49*H49</f>
        <v>10.6536</v>
      </c>
      <c r="J49" s="9"/>
      <c r="K49" s="9"/>
      <c r="L49" s="29"/>
    </row>
    <row r="50" spans="2:12" ht="15.75" thickBot="1">
      <c r="B50" s="30"/>
      <c r="C50" s="31">
        <v>2626</v>
      </c>
      <c r="D50" s="32" t="s">
        <v>22</v>
      </c>
      <c r="E50" s="31">
        <f>C50*0.8</f>
        <v>2100.8</v>
      </c>
      <c r="F50" s="31">
        <v>1000</v>
      </c>
      <c r="G50" s="31">
        <f>E50/F50</f>
        <v>2.1008</v>
      </c>
      <c r="H50" s="31">
        <v>3</v>
      </c>
      <c r="I50" s="31">
        <f>G50*H50</f>
        <v>6.3024000000000004</v>
      </c>
      <c r="J50" s="31"/>
      <c r="K50" s="31"/>
      <c r="L50" s="33"/>
    </row>
    <row r="51" spans="2:12" s="4" customFormat="1" ht="15">
      <c r="B51" s="21"/>
      <c r="C51" s="22" t="s">
        <v>7</v>
      </c>
      <c r="D51" s="23"/>
      <c r="E51" s="22"/>
      <c r="F51" s="22"/>
      <c r="G51" s="22">
        <f>SUM(G46:G50)</f>
        <v>20.148000000000003</v>
      </c>
      <c r="H51" s="22"/>
      <c r="I51" s="22">
        <f>SUM(I46:I50)</f>
        <v>60.443999999999996</v>
      </c>
      <c r="J51" s="22">
        <v>35</v>
      </c>
      <c r="K51" s="22">
        <v>35</v>
      </c>
      <c r="L51" s="22">
        <f>I51+K51</f>
        <v>95.44399999999999</v>
      </c>
    </row>
    <row r="52" spans="3:12" ht="8.25" customHeight="1" thickBot="1">
      <c r="C52" s="2"/>
      <c r="D52" s="3"/>
      <c r="E52" s="2"/>
      <c r="F52" s="2"/>
      <c r="G52" s="2"/>
      <c r="H52" s="2"/>
      <c r="I52" s="2"/>
      <c r="J52" s="2"/>
      <c r="K52" s="2"/>
      <c r="L52" s="2"/>
    </row>
    <row r="53" spans="2:12" ht="15">
      <c r="B53" s="24" t="s">
        <v>26</v>
      </c>
      <c r="C53" s="25">
        <v>4107</v>
      </c>
      <c r="D53" s="26" t="s">
        <v>22</v>
      </c>
      <c r="E53" s="25">
        <f>C53*0.8</f>
        <v>3285.6000000000004</v>
      </c>
      <c r="F53" s="25">
        <v>1000</v>
      </c>
      <c r="G53" s="25">
        <f>E53/F53</f>
        <v>3.2856000000000005</v>
      </c>
      <c r="H53" s="25">
        <v>3</v>
      </c>
      <c r="I53" s="25">
        <f>G53*H53</f>
        <v>9.856800000000002</v>
      </c>
      <c r="J53" s="25"/>
      <c r="K53" s="25"/>
      <c r="L53" s="27"/>
    </row>
    <row r="54" spans="2:12" ht="15">
      <c r="B54" s="28"/>
      <c r="C54" s="9">
        <v>2422</v>
      </c>
      <c r="D54" s="10" t="s">
        <v>22</v>
      </c>
      <c r="E54" s="9">
        <f>C54*0.8</f>
        <v>1937.6000000000001</v>
      </c>
      <c r="F54" s="9">
        <v>1000</v>
      </c>
      <c r="G54" s="9">
        <f>E54/F54</f>
        <v>1.9376000000000002</v>
      </c>
      <c r="H54" s="9">
        <v>3</v>
      </c>
      <c r="I54" s="9">
        <f>G54*H54</f>
        <v>5.812800000000001</v>
      </c>
      <c r="J54" s="9"/>
      <c r="K54" s="9"/>
      <c r="L54" s="29"/>
    </row>
    <row r="55" spans="2:12" ht="15">
      <c r="B55" s="28"/>
      <c r="C55" s="9">
        <v>4321</v>
      </c>
      <c r="D55" s="10" t="s">
        <v>22</v>
      </c>
      <c r="E55" s="9">
        <f>C55*0.8</f>
        <v>3456.8</v>
      </c>
      <c r="F55" s="9">
        <v>1000</v>
      </c>
      <c r="G55" s="9">
        <f>E55/F55</f>
        <v>3.4568000000000003</v>
      </c>
      <c r="H55" s="9">
        <v>3</v>
      </c>
      <c r="I55" s="9">
        <f>G55*H55</f>
        <v>10.3704</v>
      </c>
      <c r="J55" s="9"/>
      <c r="K55" s="9"/>
      <c r="L55" s="29"/>
    </row>
    <row r="56" spans="2:12" ht="15.75" thickBot="1">
      <c r="B56" s="30"/>
      <c r="C56" s="31">
        <v>5449</v>
      </c>
      <c r="D56" s="32" t="s">
        <v>22</v>
      </c>
      <c r="E56" s="31">
        <f>C56*0.8</f>
        <v>4359.2</v>
      </c>
      <c r="F56" s="31">
        <v>1000</v>
      </c>
      <c r="G56" s="31">
        <f>E56/F56</f>
        <v>4.3591999999999995</v>
      </c>
      <c r="H56" s="31">
        <v>3</v>
      </c>
      <c r="I56" s="31">
        <f>G56*H56</f>
        <v>13.077599999999999</v>
      </c>
      <c r="J56" s="31"/>
      <c r="K56" s="31"/>
      <c r="L56" s="33"/>
    </row>
    <row r="57" spans="2:12" s="4" customFormat="1" ht="15">
      <c r="B57" s="21"/>
      <c r="C57" s="22" t="s">
        <v>7</v>
      </c>
      <c r="D57" s="23"/>
      <c r="E57" s="22"/>
      <c r="F57" s="22"/>
      <c r="G57" s="22">
        <f>SUM(G53:G56)</f>
        <v>13.0392</v>
      </c>
      <c r="H57" s="22"/>
      <c r="I57" s="22">
        <f>SUM(I53:I56)</f>
        <v>39.1176</v>
      </c>
      <c r="J57" s="22">
        <v>85</v>
      </c>
      <c r="K57" s="22">
        <v>85</v>
      </c>
      <c r="L57" s="22">
        <f>I57+K57</f>
        <v>124.11760000000001</v>
      </c>
    </row>
    <row r="59" spans="2:12" s="4" customFormat="1" ht="15">
      <c r="B59" s="8" t="s">
        <v>27</v>
      </c>
      <c r="C59" s="8"/>
      <c r="D59" s="34"/>
      <c r="E59" s="8"/>
      <c r="F59" s="8"/>
      <c r="G59" s="11">
        <f>SUM(G17,G21,G25,G29,G33,G38,G44,G51,G57)</f>
        <v>198.50439999999998</v>
      </c>
      <c r="H59" s="8"/>
      <c r="I59" s="11">
        <f>SUM(I17,I21,I25,I29,I33,I38,I44,I51,I57)</f>
        <v>595.5132</v>
      </c>
      <c r="J59" s="11">
        <f>SUM(J17,J21,J25,J29,J33,J38,J44,J51,J57)</f>
        <v>707</v>
      </c>
      <c r="K59" s="11">
        <f>SUM(K17,K21,K25,K29,K33,K38,K44,K51,K57)</f>
        <v>741</v>
      </c>
      <c r="L59" s="11">
        <f>I59+K59</f>
        <v>1336.5131999999999</v>
      </c>
    </row>
  </sheetData>
  <sheetProtection/>
  <mergeCells count="2">
    <mergeCell ref="C2:I2"/>
    <mergeCell ref="J2:K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Zdeněk Kindl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Kindl</dc:creator>
  <cp:keywords/>
  <dc:description/>
  <cp:lastModifiedBy>Kindl</cp:lastModifiedBy>
  <dcterms:created xsi:type="dcterms:W3CDTF">2012-02-14T13:18:52Z</dcterms:created>
  <dcterms:modified xsi:type="dcterms:W3CDTF">2012-02-14T14:28:28Z</dcterms:modified>
  <cp:category/>
  <cp:version/>
  <cp:contentType/>
  <cp:contentStatus/>
</cp:coreProperties>
</file>